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22\1 výzva\"/>
    </mc:Choice>
  </mc:AlternateContent>
  <xr:revisionPtr revIDLastSave="0" documentId="13_ncr:1_{23908F28-2E32-4C62-AA55-DDA854BD791F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T8" i="1" l="1"/>
  <c r="T7" i="1"/>
  <c r="S9" i="1"/>
  <c r="S8" i="1"/>
  <c r="P8" i="1"/>
  <c r="P9" i="1"/>
  <c r="P7" i="1"/>
  <c r="Q12" i="1" l="1"/>
  <c r="T9" i="1"/>
  <c r="S7" i="1"/>
  <c r="R12" i="1" s="1"/>
</calcChain>
</file>

<file path=xl/sharedStrings.xml><?xml version="1.0" encoding="utf-8"?>
<sst xmlns="http://schemas.openxmlformats.org/spreadsheetml/2006/main" count="50" uniqueCount="45">
  <si>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</si>
  <si>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</si>
  <si>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</si>
  <si>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</si>
  <si>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</si>
  <si>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</si>
  <si>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</si>
  <si>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</si>
  <si>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</si>
  <si>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</si>
  <si>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</si>
  <si>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</si>
  <si>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</si>
  <si>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</si>
  <si>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</si>
  <si>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</si>
  <si>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</si>
  <si>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</si>
  <si>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</si>
  <si>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</si>
  <si>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</si>
  <si>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</si>
  <si>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</si>
  <si>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</si>
  <si>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</si>
  <si>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</si>
  <si>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</si>
  <si>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</si>
  <si>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</si>
  <si>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</si>
  <si>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</si>
  <si>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</si>
  <si>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Společná faktura</t>
  </si>
  <si>
    <t xml:space="preserve">Příloha č. 2 Kupní smlouvy - technická specifikace
Výpočetní technika (III.) 022 - 2022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</si>
  <si>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</si>
  <si>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Vladislav Lang, Ph.D.,
Tel.: 725 519 955,
37763 4717</t>
  </si>
  <si>
    <t>Teslova 1200/11, 
301 00 Plzeň,
Nové technologie – výzkumné centrum - Infračervené technologie,
budova H - místnost TH 214</t>
  </si>
  <si>
    <t>Název projektu:  LABIR-PAV / Předaplikační výzkum infračervených technologií
Číslo projektu:  CZ.02.1.01/0.0/0.0/18_069/0010018</t>
  </si>
  <si>
    <t>LCD monitor o úhlopříčce 23,8", rozlišení min. Full HD 1920 × 1080, IPS.
Poměr stran 16:9.
Obnovovací frekvence minimálně 75 Hz.
Odezva maximálně 4 ms.
Maximální jas minimálně 250 cd/m2.
Kontrast 1000:1.
Povrch dyspleje antireflexní, filtr modrého světla.
Vstupy minimálně: DisplayPort 1.2, HDMI 1.4.
Sluchátkový výstup.
Nastavitelná výška, pivot.</t>
  </si>
  <si>
    <t>Monitor 23,8"</t>
  </si>
  <si>
    <t>Výkon procesoru v Passmark CPU více než 12 500 bodů (platné ke dni 14.2.2022), minimálně 4 jádra.
Operační paměť typu DDR4 minimálně 8 GB.
Grafická karta integrovaná v CPU.
SSD disk o kapacitě minimálně 512 GB.
Minimálně 6 USB portů, z toho minimálně 4 USB 3.0 porty.
Minimálně 4x slot na RAM.
V předním panelu minimálně 2x USB 3.0.
Podpora bootování z USB.
Síťová karta 1 Gb/s Ethernet s podporou PXE.
Grafický výstup DVI nebo Displayport.
CZ klávesnice s integrovanou čtečkou kontaktních čipových karet.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SFF.
Záruka na zboží min. 48 měsíců, servis NBD on site.</t>
  </si>
  <si>
    <t>Záruka na zboží min. 48 měsíců, servis NBD on site.</t>
  </si>
  <si>
    <t>Výkon procesoru v Passmark CPU více než 20 500 bodů (platné ke dni 10.3.2022), minimálně 8 jader.
Skříň typu Tower se zdrojem o výkonu minimálně 550 W.
Operační paměť typu DDR4 minimálně 16 GB.
Grafická karta integrovaná v CPU.
SSD disk o kapacitě minimálně 512 GB.
HDD disk o kapacitě minimálně 1 TB.
Minimálně 6 USB portů, z toho minimálně 4 USB 3.0 porty.
Minimálně 4x slot na RAM.
V předním panelu minimálně 2x USB 3.0.
Podpora bootování z USB.
Síťová karta 1 Gb/s Ethernet s podporou PXE.
Grafický výstup DVI nebo Displayport.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min. 48 měsíců, servis NBD on site.</t>
  </si>
  <si>
    <t>Počítač pro multimediální aplikace včetně klávesnice a myši</t>
  </si>
  <si>
    <t>Kancelářský počítač včetně klávesnice a myši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</si>
</sst>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7" fillId="3" borderId="19" xfId="0" applyNumberFormat="1" applyFont="1" applyFill="1" applyBorder="1" applyAlignment="1">
      <alignment horizontal="center" vertical="center" wrapText="1"/>
    </xf>
    <xf numFmtId="0" fontId="7" fillId="3" borderId="20" xfId="0" applyNumberFormat="1" applyFont="1" applyFill="1" applyBorder="1" applyAlignment="1">
      <alignment horizontal="center" vertical="center" wrapText="1"/>
    </xf>
    <xf numFmtId="0" fontId="7" fillId="3" borderId="12" xfId="0" applyNumberFormat="1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center" vertical="center" wrapTex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J1" zoomScale="66" zoomScaleNormal="66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7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80.5703125" style="5" customWidth="1"/>
    <col min="12" max="12" width="33.28515625" style="5" customWidth="1"/>
    <col min="13" max="13" width="26.7109375" style="5" customWidth="1"/>
    <col min="14" max="14" width="44" style="4" customWidth="1"/>
    <col min="15" max="15" width="31.710937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92" t="s">
        <v>33</v>
      </c>
      <c r="C1" s="93"/>
      <c r="D1" s="9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39" t="s">
        <v>34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204" customHeight="1" thickTop="1" x14ac:dyDescent="0.25">
      <c r="A7" s="20"/>
      <c r="B7" s="48">
        <v>1</v>
      </c>
      <c r="C7" s="49" t="s">
        <v>39</v>
      </c>
      <c r="D7" s="50">
        <v>2</v>
      </c>
      <c r="E7" s="51" t="s">
        <v>25</v>
      </c>
      <c r="F7" s="75" t="s">
        <v>38</v>
      </c>
      <c r="G7" s="112"/>
      <c r="H7" s="113"/>
      <c r="I7" s="96" t="s">
        <v>32</v>
      </c>
      <c r="J7" s="99" t="s">
        <v>30</v>
      </c>
      <c r="K7" s="96" t="s">
        <v>37</v>
      </c>
      <c r="L7" s="52"/>
      <c r="M7" s="104" t="s">
        <v>35</v>
      </c>
      <c r="N7" s="104" t="s">
        <v>36</v>
      </c>
      <c r="O7" s="109">
        <v>45</v>
      </c>
      <c r="P7" s="53">
        <f>D7*Q7</f>
        <v>6800</v>
      </c>
      <c r="Q7" s="54">
        <v>3400</v>
      </c>
      <c r="R7" s="118"/>
      <c r="S7" s="55">
        <f>D7*R7</f>
        <v>0</v>
      </c>
      <c r="T7" s="56" t="str">
        <f t="shared" ref="T7" si="0">IF(ISNUMBER(R7), IF(R7&gt;Q7,"NEVYHOVUJE","VYHOVUJE")," ")</f>
        <v xml:space="preserve"> </v>
      </c>
      <c r="U7" s="89"/>
      <c r="V7" s="51" t="s">
        <v>12</v>
      </c>
    </row>
    <row r="8" spans="1:22" ht="343.5" customHeight="1" x14ac:dyDescent="0.25">
      <c r="A8" s="20"/>
      <c r="B8" s="57">
        <v>2</v>
      </c>
      <c r="C8" s="58" t="s">
        <v>44</v>
      </c>
      <c r="D8" s="59">
        <v>1</v>
      </c>
      <c r="E8" s="60" t="s">
        <v>25</v>
      </c>
      <c r="F8" s="76" t="s">
        <v>40</v>
      </c>
      <c r="G8" s="114"/>
      <c r="H8" s="115"/>
      <c r="I8" s="97"/>
      <c r="J8" s="100"/>
      <c r="K8" s="102"/>
      <c r="L8" s="61" t="s">
        <v>41</v>
      </c>
      <c r="M8" s="107"/>
      <c r="N8" s="105"/>
      <c r="O8" s="110"/>
      <c r="P8" s="62">
        <f>D8*Q8</f>
        <v>17000</v>
      </c>
      <c r="Q8" s="63">
        <v>17000</v>
      </c>
      <c r="R8" s="119"/>
      <c r="S8" s="64">
        <f>D8*R8</f>
        <v>0</v>
      </c>
      <c r="T8" s="65" t="str">
        <f t="shared" ref="T8:T9" si="1">IF(ISNUMBER(R8), IF(R8&gt;Q8,"NEVYHOVUJE","VYHOVUJE")," ")</f>
        <v xml:space="preserve"> </v>
      </c>
      <c r="U8" s="90"/>
      <c r="V8" s="60" t="s">
        <v>11</v>
      </c>
    </row>
    <row r="9" spans="1:22" ht="369" customHeight="1" thickBot="1" x14ac:dyDescent="0.3">
      <c r="A9" s="20"/>
      <c r="B9" s="66">
        <v>3</v>
      </c>
      <c r="C9" s="67" t="s">
        <v>43</v>
      </c>
      <c r="D9" s="68">
        <v>1</v>
      </c>
      <c r="E9" s="69" t="s">
        <v>25</v>
      </c>
      <c r="F9" s="77" t="s">
        <v>42</v>
      </c>
      <c r="G9" s="116"/>
      <c r="H9" s="117"/>
      <c r="I9" s="98"/>
      <c r="J9" s="101"/>
      <c r="K9" s="103"/>
      <c r="L9" s="70" t="s">
        <v>41</v>
      </c>
      <c r="M9" s="108"/>
      <c r="N9" s="106"/>
      <c r="O9" s="111"/>
      <c r="P9" s="71">
        <f>D9*Q9</f>
        <v>29650</v>
      </c>
      <c r="Q9" s="72">
        <v>29650</v>
      </c>
      <c r="R9" s="120"/>
      <c r="S9" s="73">
        <f>D9*R9</f>
        <v>0</v>
      </c>
      <c r="T9" s="74" t="str">
        <f t="shared" si="1"/>
        <v xml:space="preserve"> </v>
      </c>
      <c r="U9" s="91"/>
      <c r="V9" s="69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87" t="s">
        <v>29</v>
      </c>
      <c r="C11" s="87"/>
      <c r="D11" s="87"/>
      <c r="E11" s="87"/>
      <c r="F11" s="87"/>
      <c r="G11" s="87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84" t="s">
        <v>10</v>
      </c>
      <c r="S11" s="85"/>
      <c r="T11" s="86"/>
      <c r="U11" s="24"/>
      <c r="V11" s="25"/>
    </row>
    <row r="12" spans="1:22" ht="50.45" customHeight="1" thickTop="1" thickBot="1" x14ac:dyDescent="0.3">
      <c r="B12" s="88" t="s">
        <v>27</v>
      </c>
      <c r="C12" s="88"/>
      <c r="D12" s="88"/>
      <c r="E12" s="88"/>
      <c r="F12" s="88"/>
      <c r="G12" s="88"/>
      <c r="H12" s="88"/>
      <c r="I12" s="26"/>
      <c r="L12" s="9"/>
      <c r="M12" s="9"/>
      <c r="N12" s="9"/>
      <c r="O12" s="27"/>
      <c r="P12" s="27"/>
      <c r="Q12" s="28">
        <f>SUM(P7:P9)</f>
        <v>53450</v>
      </c>
      <c r="R12" s="81">
        <f>SUM(S7:S9)</f>
        <v>0</v>
      </c>
      <c r="S12" s="82"/>
      <c r="T12" s="83"/>
    </row>
    <row r="13" spans="1:22" ht="15.75" thickTop="1" x14ac:dyDescent="0.25">
      <c r="B13" s="80" t="s">
        <v>28</v>
      </c>
      <c r="C13" s="80"/>
      <c r="D13" s="80"/>
      <c r="E13" s="80"/>
      <c r="F13" s="80"/>
      <c r="G13" s="80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Twlr8E8TiOgGAk9uVA8v/NXnF79nkiIyGWkmhQ+N6gnwo0diqj6Y1oerobz0Qmmc9XtehgsiFWQZGXTtLc1nHw==" saltValue="RFWMwtbMSdD/Ny/looCQrw==" spinCount="100000" sheet="1" objects="1" scenarios="1"/>
  <mergeCells count="14">
    <mergeCell ref="U7:U9"/>
    <mergeCell ref="B1:D1"/>
    <mergeCell ref="G5:H5"/>
    <mergeCell ref="I7:I9"/>
    <mergeCell ref="J7:J9"/>
    <mergeCell ref="K7:K9"/>
    <mergeCell ref="M7:M9"/>
    <mergeCell ref="N7:N9"/>
    <mergeCell ref="O7:O9"/>
    <mergeCell ref="B13:G13"/>
    <mergeCell ref="R12:T12"/>
    <mergeCell ref="R11:T11"/>
    <mergeCell ref="B11:G11"/>
    <mergeCell ref="B12:H12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2022-03-15T12:14:17Z</dcterms:modified>
</cp:coreProperties>
</file>